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1640" windowHeight="6285" tabRatio="927" activeTab="0"/>
  </bookViews>
  <sheets>
    <sheet name="資處98" sheetId="1" r:id="rId1"/>
  </sheets>
  <definedNames>
    <definedName name="_xlnm.Print_Area" localSheetId="0">'資處98'!$A$1:$M$75</definedName>
  </definedNames>
  <calcPr fullCalcOnLoad="1"/>
</workbook>
</file>

<file path=xl/sharedStrings.xml><?xml version="1.0" encoding="utf-8"?>
<sst xmlns="http://schemas.openxmlformats.org/spreadsheetml/2006/main" count="146" uniqueCount="114">
  <si>
    <t>科     目</t>
  </si>
  <si>
    <t>生涯規劃</t>
  </si>
  <si>
    <t>小計</t>
  </si>
  <si>
    <t>歷史</t>
  </si>
  <si>
    <t>地理</t>
  </si>
  <si>
    <t>生活科技</t>
  </si>
  <si>
    <t>家政</t>
  </si>
  <si>
    <t>環境科學概論</t>
  </si>
  <si>
    <r>
      <t>英文Ⅰ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Ⅵ</t>
    </r>
  </si>
  <si>
    <r>
      <t>體育Ⅰ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Ⅵ</t>
    </r>
  </si>
  <si>
    <t>男、女生均須修習</t>
  </si>
  <si>
    <t>必修科目不計學分</t>
  </si>
  <si>
    <t>影像處理ⅠⅡ</t>
  </si>
  <si>
    <t>課程類別</t>
  </si>
  <si>
    <t>授課節數</t>
  </si>
  <si>
    <t>第一學年</t>
  </si>
  <si>
    <t>第二學年</t>
  </si>
  <si>
    <t>第三學年</t>
  </si>
  <si>
    <t>名稱</t>
  </si>
  <si>
    <t>學分</t>
  </si>
  <si>
    <t>一</t>
  </si>
  <si>
    <t>二</t>
  </si>
  <si>
    <t>部   定   必   修   科   目</t>
  </si>
  <si>
    <t>一般科目</t>
  </si>
  <si>
    <t>語文領域</t>
  </si>
  <si>
    <r>
      <t>國文Ⅰ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Ⅵ</t>
    </r>
  </si>
  <si>
    <t>數學領域</t>
  </si>
  <si>
    <t>數學I-IV</t>
  </si>
  <si>
    <t>B版﹔彈性調減2學分合計6-8學分</t>
  </si>
  <si>
    <t>社會領域</t>
  </si>
  <si>
    <r>
      <t>A</t>
    </r>
    <r>
      <rPr>
        <sz val="8"/>
        <color indexed="8"/>
        <rFont val="標楷體"/>
        <family val="4"/>
      </rPr>
      <t>版﹔每一科目至少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學分，至多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</rPr>
      <t>學分，合計</t>
    </r>
    <r>
      <rPr>
        <sz val="8"/>
        <color indexed="8"/>
        <rFont val="Times New Roman"/>
        <family val="1"/>
      </rPr>
      <t>6-10</t>
    </r>
    <r>
      <rPr>
        <sz val="8"/>
        <color indexed="8"/>
        <rFont val="標楷體"/>
        <family val="4"/>
      </rPr>
      <t>學分。</t>
    </r>
  </si>
  <si>
    <r>
      <t>公民與社會</t>
    </r>
    <r>
      <rPr>
        <sz val="12"/>
        <color indexed="8"/>
        <rFont val="新細明體"/>
        <family val="1"/>
      </rPr>
      <t>ⅠⅡ</t>
    </r>
  </si>
  <si>
    <t>自然領域</t>
  </si>
  <si>
    <r>
      <t>基礎物理</t>
    </r>
    <r>
      <rPr>
        <sz val="12"/>
        <color indexed="8"/>
        <rFont val="新細明體"/>
        <family val="1"/>
      </rPr>
      <t>ⅠⅡ</t>
    </r>
  </si>
  <si>
    <r>
      <t>B</t>
    </r>
    <r>
      <rPr>
        <sz val="8"/>
        <color indexed="8"/>
        <rFont val="標楷體"/>
        <family val="4"/>
      </rPr>
      <t>版﹔每一科目至少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學分，至多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學分，合計</t>
    </r>
    <r>
      <rPr>
        <sz val="8"/>
        <color indexed="8"/>
        <rFont val="Times New Roman"/>
        <family val="1"/>
      </rPr>
      <t>4-6</t>
    </r>
    <r>
      <rPr>
        <sz val="8"/>
        <color indexed="8"/>
        <rFont val="標楷體"/>
        <family val="4"/>
      </rPr>
      <t>學分。</t>
    </r>
  </si>
  <si>
    <t>基礎化學ⅠⅡ</t>
  </si>
  <si>
    <t>基礎生物ⅠⅡ</t>
  </si>
  <si>
    <t>藝術領域</t>
  </si>
  <si>
    <t>音樂</t>
  </si>
  <si>
    <r>
      <t>(  )</t>
    </r>
    <r>
      <rPr>
        <sz val="8"/>
        <color indexed="8"/>
        <rFont val="標楷體"/>
        <family val="4"/>
      </rPr>
      <t>表各校自選二科，共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</rPr>
      <t>學分</t>
    </r>
  </si>
  <si>
    <t>美術ⅠⅡ</t>
  </si>
  <si>
    <t>藝術生活ⅠⅡ</t>
  </si>
  <si>
    <t>生活領域</t>
  </si>
  <si>
    <r>
      <t>除「計算機概論」為必修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學分外，各校可由其餘五科中，自選一科共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學分，開設於一年級第二學期</t>
    </r>
  </si>
  <si>
    <t>計算機概論</t>
  </si>
  <si>
    <r>
      <t>法律與生活</t>
    </r>
    <r>
      <rPr>
        <sz val="12"/>
        <color indexed="8"/>
        <rFont val="新細明體"/>
        <family val="1"/>
      </rPr>
      <t>ⅠⅡ</t>
    </r>
  </si>
  <si>
    <t>健康與體育領域</t>
  </si>
  <si>
    <r>
      <t>健康與護理Ⅰ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Ⅳ</t>
    </r>
  </si>
  <si>
    <t>國   防   通   識Ⅰ-Ⅳ</t>
  </si>
  <si>
    <t>專業及實習科目</t>
  </si>
  <si>
    <t>經濟與商業環境ⅠⅡ</t>
  </si>
  <si>
    <t>專業</t>
  </si>
  <si>
    <t>會計概論ⅠⅡ</t>
  </si>
  <si>
    <t>會計學ⅠⅡ</t>
  </si>
  <si>
    <t>數位化資料處理(含實習)ⅠⅡ</t>
  </si>
  <si>
    <t>實習</t>
  </si>
  <si>
    <t>專業科目18學分﹔實習科目8學分</t>
  </si>
  <si>
    <t>部定必修科目合計</t>
  </si>
  <si>
    <t>校     訂     科     目</t>
  </si>
  <si>
    <t>必    修</t>
  </si>
  <si>
    <t>專題製作ⅠⅡ</t>
  </si>
  <si>
    <r>
      <t>實習</t>
    </r>
    <r>
      <rPr>
        <sz val="9"/>
        <rFont val="新細明體"/>
        <family val="1"/>
      </rPr>
      <t>﹔</t>
    </r>
    <r>
      <rPr>
        <sz val="9"/>
        <rFont val="標楷體"/>
        <family val="4"/>
      </rPr>
      <t>各校視需要自行規劃，惟需規劃「專題製作」至少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學分</t>
    </r>
  </si>
  <si>
    <t>專題製作實務ⅠⅡ</t>
  </si>
  <si>
    <t>網頁設計實務ⅠⅡ</t>
  </si>
  <si>
    <t>文書處理ⅠⅡ</t>
  </si>
  <si>
    <t>會計資訊系統ⅠⅡ</t>
  </si>
  <si>
    <t>計算機應用ⅠⅡ</t>
  </si>
  <si>
    <t>專業科目0學分﹔實習科目28學分</t>
  </si>
  <si>
    <t>選     修</t>
  </si>
  <si>
    <t>應用數學ⅠⅡ</t>
  </si>
  <si>
    <r>
      <t>國防通識</t>
    </r>
    <r>
      <rPr>
        <sz val="12"/>
        <color indexed="8"/>
        <rFont val="新細明體"/>
        <family val="1"/>
      </rPr>
      <t>ⅤⅥ</t>
    </r>
  </si>
  <si>
    <t>小計</t>
  </si>
  <si>
    <r>
      <t>開設6學分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應選修6學分</t>
    </r>
  </si>
  <si>
    <t>專業科目</t>
  </si>
  <si>
    <t>會計學實務ⅠⅡ</t>
  </si>
  <si>
    <t>2選1</t>
  </si>
  <si>
    <t>金融實務ⅠⅡ</t>
  </si>
  <si>
    <t>經濟學研究ⅠⅡ</t>
  </si>
  <si>
    <t>商業現代化研究ⅠⅡ</t>
  </si>
  <si>
    <r>
      <t>商業禮儀</t>
    </r>
    <r>
      <rPr>
        <sz val="12"/>
        <color indexed="8"/>
        <rFont val="新細明體"/>
        <family val="1"/>
      </rPr>
      <t>ⅠⅡ</t>
    </r>
  </si>
  <si>
    <r>
      <t>人際關係</t>
    </r>
    <r>
      <rPr>
        <sz val="12"/>
        <color indexed="8"/>
        <rFont val="新細明體"/>
        <family val="1"/>
      </rPr>
      <t>ⅠⅡ</t>
    </r>
  </si>
  <si>
    <t>物流管理ⅠⅡ</t>
  </si>
  <si>
    <t>銷售實務ⅠⅡ</t>
  </si>
  <si>
    <t>成本會計ⅠⅡ</t>
  </si>
  <si>
    <t>統計學ⅠⅡ</t>
  </si>
  <si>
    <r>
      <t>開設28學分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應選修14學分</t>
    </r>
  </si>
  <si>
    <t>實習科目</t>
  </si>
  <si>
    <t>中英文輸入</t>
  </si>
  <si>
    <t>資料處理ⅠⅡ</t>
  </si>
  <si>
    <t>程式語言ⅠⅡ</t>
  </si>
  <si>
    <t>系統分析ⅠⅡ</t>
  </si>
  <si>
    <t>辦公室自動化ⅠⅡ</t>
  </si>
  <si>
    <t>套裝軟體ⅠⅡ</t>
  </si>
  <si>
    <t>電腦應用實務ⅠⅡ</t>
  </si>
  <si>
    <t>網際網路實務ⅠⅡ</t>
  </si>
  <si>
    <t>電子商務概論ⅠⅡ</t>
  </si>
  <si>
    <t>文件製作ⅠⅡ</t>
  </si>
  <si>
    <r>
      <t>開設50學分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應選修36學分</t>
    </r>
  </si>
  <si>
    <r>
      <t>開設84學分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應選修56學分</t>
    </r>
  </si>
  <si>
    <t>校   訂   科   目   合   計</t>
  </si>
  <si>
    <t>合     計   (學     分)</t>
  </si>
  <si>
    <r>
      <t>畢業學分</t>
    </r>
    <r>
      <rPr>
        <sz val="8"/>
        <color indexed="8"/>
        <rFont val="Times New Roman"/>
        <family val="1"/>
      </rPr>
      <t>160</t>
    </r>
    <r>
      <rPr>
        <sz val="8"/>
        <color indexed="8"/>
        <rFont val="標楷體"/>
        <family val="4"/>
      </rPr>
      <t>學分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報經主管教育行政機關核定後增減之</t>
    </r>
    <r>
      <rPr>
        <sz val="8"/>
        <color indexed="8"/>
        <rFont val="Times New Roman"/>
        <family val="1"/>
      </rPr>
      <t>)</t>
    </r>
  </si>
  <si>
    <r>
      <t>彈性教學Ⅰ-</t>
    </r>
    <r>
      <rPr>
        <sz val="12"/>
        <color indexed="8"/>
        <rFont val="新細明體"/>
        <family val="1"/>
      </rPr>
      <t>Ⅵ</t>
    </r>
  </si>
  <si>
    <t>補救教學、輔導活動、重補修或自習</t>
  </si>
  <si>
    <t>必修　科目</t>
  </si>
  <si>
    <t>活動　科目</t>
  </si>
  <si>
    <t>班會</t>
  </si>
  <si>
    <t>綜合活動</t>
  </si>
  <si>
    <t>每   週   教   學   總   數</t>
  </si>
  <si>
    <t>製表﹕</t>
  </si>
  <si>
    <t>教學組長﹕</t>
  </si>
  <si>
    <t>教務主任﹕</t>
  </si>
  <si>
    <r>
      <t>校長</t>
    </r>
    <r>
      <rPr>
        <sz val="12"/>
        <rFont val="新細明體"/>
        <family val="0"/>
      </rPr>
      <t>﹕</t>
    </r>
  </si>
  <si>
    <t>中興高級商工職業學校九十八學年度   資料處理科   教學科目、學分數及每週授課節數表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</si>
</sst>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\(0.00\)"/>
    <numFmt numFmtId="180" formatCode="0_);\(0\)"/>
    <numFmt numFmtId="181" formatCode="0.0%"/>
    <numFmt numFmtId="182" formatCode="m&quot;月&quot;d&quot;日&quot;"/>
  </numFmts>
  <fonts count="19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u val="single"/>
      <sz val="7.8"/>
      <color indexed="12"/>
      <name val="新細明體"/>
      <family val="1"/>
    </font>
    <font>
      <u val="single"/>
      <sz val="7.8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textRotation="255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top" textRotation="255" shrinkToFit="1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shrinkToFit="1"/>
    </xf>
    <xf numFmtId="0" fontId="4" fillId="0" borderId="2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vertical="center" shrinkToFit="1"/>
    </xf>
    <xf numFmtId="1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center" textRotation="255" shrinkToFit="1"/>
    </xf>
    <xf numFmtId="0" fontId="9" fillId="0" borderId="6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wrapText="1"/>
    </xf>
    <xf numFmtId="0" fontId="13" fillId="0" borderId="2" xfId="0" applyFont="1" applyFill="1" applyBorder="1" applyAlignment="1">
      <alignment horizontal="justify" vertical="top" shrinkToFit="1"/>
    </xf>
    <xf numFmtId="0" fontId="9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top" shrinkToFit="1"/>
    </xf>
    <xf numFmtId="0" fontId="4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justify" vertical="top" shrinkToFi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justify" vertical="top" shrinkToFit="1"/>
    </xf>
    <xf numFmtId="0" fontId="13" fillId="0" borderId="2" xfId="0" applyFont="1" applyFill="1" applyBorder="1" applyAlignment="1">
      <alignment horizontal="justify" vertical="top" shrinkToFit="1"/>
    </xf>
    <xf numFmtId="0" fontId="0" fillId="0" borderId="7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distributed" vertical="top" wrapText="1"/>
    </xf>
    <xf numFmtId="0" fontId="9" fillId="0" borderId="10" xfId="0" applyFont="1" applyFill="1" applyBorder="1" applyAlignment="1">
      <alignment horizontal="distributed" vertical="top" wrapText="1"/>
    </xf>
    <xf numFmtId="0" fontId="9" fillId="0" borderId="7" xfId="0" applyFont="1" applyFill="1" applyBorder="1" applyAlignment="1">
      <alignment horizontal="distributed" vertical="top" wrapText="1"/>
    </xf>
    <xf numFmtId="0" fontId="15" fillId="0" borderId="2" xfId="0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90" zoomScaleNormal="90" zoomScaleSheetLayoutView="85" workbookViewId="0" topLeftCell="A1">
      <selection activeCell="A1" sqref="A1:IV16384"/>
    </sheetView>
  </sheetViews>
  <sheetFormatPr defaultColWidth="9.00390625" defaultRowHeight="16.5"/>
  <cols>
    <col min="1" max="3" width="8.625" style="6" customWidth="1"/>
    <col min="4" max="4" width="8.625" style="8" customWidth="1"/>
    <col min="5" max="5" width="20.625" style="15" customWidth="1"/>
    <col min="6" max="6" width="8.625" style="8" customWidth="1"/>
    <col min="7" max="12" width="6.125" style="8" customWidth="1"/>
    <col min="13" max="13" width="24.625" style="8" customWidth="1"/>
    <col min="14" max="16384" width="9.00390625" style="8" customWidth="1"/>
  </cols>
  <sheetData>
    <row r="1" spans="1:13" s="1" customFormat="1" ht="2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5" customFormat="1" ht="19.5">
      <c r="A2" s="2"/>
      <c r="B2" s="2"/>
      <c r="C2" s="2"/>
      <c r="D2" s="3"/>
      <c r="E2" s="4"/>
      <c r="F2" s="3"/>
      <c r="G2" s="4"/>
      <c r="H2" s="4"/>
      <c r="I2" s="4"/>
      <c r="J2" s="4"/>
      <c r="K2" s="4"/>
      <c r="L2" s="4"/>
      <c r="M2" s="4"/>
    </row>
    <row r="3" spans="1:13" s="6" customFormat="1" ht="19.5" customHeight="1">
      <c r="A3" s="89" t="s">
        <v>13</v>
      </c>
      <c r="B3" s="91"/>
      <c r="C3" s="89" t="s">
        <v>0</v>
      </c>
      <c r="D3" s="90"/>
      <c r="E3" s="90"/>
      <c r="F3" s="91"/>
      <c r="G3" s="79" t="s">
        <v>14</v>
      </c>
      <c r="H3" s="80"/>
      <c r="I3" s="80"/>
      <c r="J3" s="80"/>
      <c r="K3" s="80"/>
      <c r="L3" s="81"/>
      <c r="M3" s="77"/>
    </row>
    <row r="4" spans="1:13" s="6" customFormat="1" ht="19.5" customHeight="1">
      <c r="A4" s="92"/>
      <c r="B4" s="94"/>
      <c r="C4" s="92"/>
      <c r="D4" s="93"/>
      <c r="E4" s="93"/>
      <c r="F4" s="94"/>
      <c r="G4" s="87" t="s">
        <v>15</v>
      </c>
      <c r="H4" s="88"/>
      <c r="I4" s="87" t="s">
        <v>16</v>
      </c>
      <c r="J4" s="88"/>
      <c r="K4" s="87" t="s">
        <v>17</v>
      </c>
      <c r="L4" s="88"/>
      <c r="M4" s="100"/>
    </row>
    <row r="5" spans="1:17" s="6" customFormat="1" ht="19.5">
      <c r="A5" s="95" t="s">
        <v>18</v>
      </c>
      <c r="B5" s="95"/>
      <c r="C5" s="29" t="s">
        <v>19</v>
      </c>
      <c r="D5" s="95" t="s">
        <v>18</v>
      </c>
      <c r="E5" s="95"/>
      <c r="F5" s="29" t="s">
        <v>19</v>
      </c>
      <c r="G5" s="29" t="s">
        <v>20</v>
      </c>
      <c r="H5" s="29" t="s">
        <v>21</v>
      </c>
      <c r="I5" s="29" t="s">
        <v>20</v>
      </c>
      <c r="J5" s="29" t="s">
        <v>21</v>
      </c>
      <c r="K5" s="29" t="s">
        <v>20</v>
      </c>
      <c r="L5" s="29" t="s">
        <v>21</v>
      </c>
      <c r="M5" s="78"/>
      <c r="N5" s="28"/>
      <c r="O5" s="28"/>
      <c r="P5" s="28"/>
      <c r="Q5" s="28"/>
    </row>
    <row r="6" spans="1:13" ht="16.5" customHeight="1">
      <c r="A6" s="59" t="s">
        <v>22</v>
      </c>
      <c r="B6" s="85" t="s">
        <v>23</v>
      </c>
      <c r="C6" s="17"/>
      <c r="D6" s="82" t="s">
        <v>24</v>
      </c>
      <c r="E6" s="50" t="s">
        <v>25</v>
      </c>
      <c r="F6" s="25">
        <f aca="true" t="shared" si="0" ref="F6:F26">G6+H6+I6+J6+K6+L6</f>
        <v>16</v>
      </c>
      <c r="G6" s="43">
        <v>3</v>
      </c>
      <c r="H6" s="43">
        <v>3</v>
      </c>
      <c r="I6" s="43">
        <v>3</v>
      </c>
      <c r="J6" s="43">
        <v>3</v>
      </c>
      <c r="K6" s="43">
        <v>2</v>
      </c>
      <c r="L6" s="43">
        <v>2</v>
      </c>
      <c r="M6" s="110"/>
    </row>
    <row r="7" spans="1:13" ht="16.5" customHeight="1">
      <c r="A7" s="60"/>
      <c r="B7" s="85"/>
      <c r="C7" s="18"/>
      <c r="D7" s="84"/>
      <c r="E7" s="50" t="s">
        <v>8</v>
      </c>
      <c r="F7" s="25">
        <f t="shared" si="0"/>
        <v>12</v>
      </c>
      <c r="G7" s="43">
        <v>2</v>
      </c>
      <c r="H7" s="43">
        <v>2</v>
      </c>
      <c r="I7" s="43">
        <v>2</v>
      </c>
      <c r="J7" s="43">
        <v>2</v>
      </c>
      <c r="K7" s="43">
        <v>2</v>
      </c>
      <c r="L7" s="43">
        <v>2</v>
      </c>
      <c r="M7" s="110"/>
    </row>
    <row r="8" spans="1:13" ht="16.5" customHeight="1">
      <c r="A8" s="60"/>
      <c r="B8" s="85"/>
      <c r="C8" s="18"/>
      <c r="D8" s="26" t="s">
        <v>26</v>
      </c>
      <c r="E8" s="50" t="s">
        <v>27</v>
      </c>
      <c r="F8" s="25">
        <f t="shared" si="0"/>
        <v>8</v>
      </c>
      <c r="G8" s="43">
        <v>2</v>
      </c>
      <c r="H8" s="43">
        <v>2</v>
      </c>
      <c r="I8" s="43">
        <v>2</v>
      </c>
      <c r="J8" s="43">
        <v>2</v>
      </c>
      <c r="K8" s="43"/>
      <c r="L8" s="43"/>
      <c r="M8" s="51" t="s">
        <v>28</v>
      </c>
    </row>
    <row r="9" spans="1:13" ht="16.5" customHeight="1">
      <c r="A9" s="60"/>
      <c r="B9" s="85"/>
      <c r="C9" s="18"/>
      <c r="D9" s="82" t="s">
        <v>29</v>
      </c>
      <c r="E9" s="46" t="s">
        <v>3</v>
      </c>
      <c r="F9" s="25">
        <f t="shared" si="0"/>
        <v>2</v>
      </c>
      <c r="G9" s="43">
        <v>2</v>
      </c>
      <c r="H9" s="43"/>
      <c r="I9" s="43"/>
      <c r="J9" s="43"/>
      <c r="K9" s="43"/>
      <c r="L9" s="43"/>
      <c r="M9" s="111" t="s">
        <v>30</v>
      </c>
    </row>
    <row r="10" spans="1:13" ht="16.5" customHeight="1">
      <c r="A10" s="60"/>
      <c r="B10" s="85"/>
      <c r="C10" s="18"/>
      <c r="D10" s="83"/>
      <c r="E10" s="46" t="s">
        <v>4</v>
      </c>
      <c r="F10" s="25">
        <f t="shared" si="0"/>
        <v>2</v>
      </c>
      <c r="G10" s="45"/>
      <c r="H10" s="45">
        <v>2</v>
      </c>
      <c r="I10" s="45"/>
      <c r="J10" s="45"/>
      <c r="K10" s="45"/>
      <c r="L10" s="45"/>
      <c r="M10" s="112"/>
    </row>
    <row r="11" spans="1:13" ht="16.5" customHeight="1">
      <c r="A11" s="60"/>
      <c r="B11" s="85"/>
      <c r="C11" s="18"/>
      <c r="D11" s="83"/>
      <c r="E11" s="46" t="s">
        <v>31</v>
      </c>
      <c r="F11" s="25">
        <f t="shared" si="0"/>
        <v>2</v>
      </c>
      <c r="G11" s="45"/>
      <c r="H11" s="45"/>
      <c r="I11" s="45">
        <v>1</v>
      </c>
      <c r="J11" s="45">
        <v>1</v>
      </c>
      <c r="K11" s="45"/>
      <c r="L11" s="45"/>
      <c r="M11" s="112"/>
    </row>
    <row r="12" spans="1:13" ht="16.5" customHeight="1">
      <c r="A12" s="60"/>
      <c r="B12" s="85"/>
      <c r="C12" s="18"/>
      <c r="D12" s="82" t="s">
        <v>32</v>
      </c>
      <c r="E12" s="46" t="s">
        <v>33</v>
      </c>
      <c r="F12" s="25">
        <f t="shared" si="0"/>
        <v>2</v>
      </c>
      <c r="G12" s="43">
        <v>1</v>
      </c>
      <c r="H12" s="43">
        <v>1</v>
      </c>
      <c r="I12" s="43"/>
      <c r="J12" s="43"/>
      <c r="K12" s="43"/>
      <c r="L12" s="43"/>
      <c r="M12" s="111" t="s">
        <v>34</v>
      </c>
    </row>
    <row r="13" spans="1:13" ht="16.5" customHeight="1">
      <c r="A13" s="60"/>
      <c r="B13" s="85"/>
      <c r="C13" s="18"/>
      <c r="D13" s="83"/>
      <c r="E13" s="46" t="s">
        <v>35</v>
      </c>
      <c r="F13" s="25">
        <f t="shared" si="0"/>
        <v>2</v>
      </c>
      <c r="G13" s="45">
        <v>1</v>
      </c>
      <c r="H13" s="45">
        <v>1</v>
      </c>
      <c r="I13" s="45"/>
      <c r="J13" s="45"/>
      <c r="K13" s="45"/>
      <c r="L13" s="45"/>
      <c r="M13" s="112"/>
    </row>
    <row r="14" spans="1:13" ht="16.5" customHeight="1">
      <c r="A14" s="60"/>
      <c r="B14" s="85"/>
      <c r="C14" s="18"/>
      <c r="D14" s="84"/>
      <c r="E14" s="46" t="s">
        <v>36</v>
      </c>
      <c r="F14" s="25">
        <f t="shared" si="0"/>
        <v>2</v>
      </c>
      <c r="G14" s="45"/>
      <c r="H14" s="45"/>
      <c r="I14" s="45">
        <v>1</v>
      </c>
      <c r="J14" s="45">
        <v>1</v>
      </c>
      <c r="K14" s="45"/>
      <c r="L14" s="45"/>
      <c r="M14" s="112"/>
    </row>
    <row r="15" spans="1:13" ht="16.5" customHeight="1">
      <c r="A15" s="60"/>
      <c r="B15" s="85"/>
      <c r="C15" s="18"/>
      <c r="D15" s="82" t="s">
        <v>37</v>
      </c>
      <c r="E15" s="46" t="s">
        <v>38</v>
      </c>
      <c r="F15" s="25">
        <f t="shared" si="0"/>
        <v>0</v>
      </c>
      <c r="G15" s="43"/>
      <c r="H15" s="43"/>
      <c r="I15" s="43"/>
      <c r="J15" s="43"/>
      <c r="K15" s="43"/>
      <c r="L15" s="43"/>
      <c r="M15" s="111" t="s">
        <v>39</v>
      </c>
    </row>
    <row r="16" spans="1:13" ht="16.5" customHeight="1">
      <c r="A16" s="60"/>
      <c r="B16" s="85"/>
      <c r="C16" s="18">
        <f>F27</f>
        <v>76</v>
      </c>
      <c r="D16" s="83"/>
      <c r="E16" s="46" t="s">
        <v>40</v>
      </c>
      <c r="F16" s="25">
        <f t="shared" si="0"/>
        <v>2</v>
      </c>
      <c r="G16" s="43">
        <v>1</v>
      </c>
      <c r="H16" s="43">
        <v>1</v>
      </c>
      <c r="I16" s="43"/>
      <c r="J16" s="43"/>
      <c r="K16" s="43"/>
      <c r="L16" s="43"/>
      <c r="M16" s="111"/>
    </row>
    <row r="17" spans="1:13" ht="16.5" customHeight="1">
      <c r="A17" s="60"/>
      <c r="B17" s="85"/>
      <c r="C17" s="18" t="s">
        <v>19</v>
      </c>
      <c r="D17" s="84"/>
      <c r="E17" s="46" t="s">
        <v>41</v>
      </c>
      <c r="F17" s="25">
        <f t="shared" si="0"/>
        <v>2</v>
      </c>
      <c r="G17" s="43"/>
      <c r="H17" s="43"/>
      <c r="I17" s="43">
        <v>1</v>
      </c>
      <c r="J17" s="43">
        <v>1</v>
      </c>
      <c r="K17" s="43"/>
      <c r="L17" s="43"/>
      <c r="M17" s="111"/>
    </row>
    <row r="18" spans="1:13" ht="16.5" customHeight="1">
      <c r="A18" s="60"/>
      <c r="B18" s="85"/>
      <c r="C18" s="32">
        <f>F27/192</f>
        <v>0.3958333333333333</v>
      </c>
      <c r="D18" s="82" t="s">
        <v>42</v>
      </c>
      <c r="E18" s="46" t="s">
        <v>5</v>
      </c>
      <c r="F18" s="25">
        <f t="shared" si="0"/>
        <v>0</v>
      </c>
      <c r="G18" s="43"/>
      <c r="H18" s="43"/>
      <c r="I18" s="43"/>
      <c r="J18" s="43"/>
      <c r="K18" s="43"/>
      <c r="L18" s="43"/>
      <c r="M18" s="112" t="s">
        <v>43</v>
      </c>
    </row>
    <row r="19" spans="1:13" ht="16.5" customHeight="1">
      <c r="A19" s="60"/>
      <c r="B19" s="85"/>
      <c r="C19" s="32"/>
      <c r="D19" s="83"/>
      <c r="E19" s="46" t="s">
        <v>6</v>
      </c>
      <c r="F19" s="25">
        <f t="shared" si="0"/>
        <v>0</v>
      </c>
      <c r="G19" s="43"/>
      <c r="H19" s="43"/>
      <c r="I19" s="43"/>
      <c r="J19" s="43"/>
      <c r="K19" s="43"/>
      <c r="L19" s="43"/>
      <c r="M19" s="112"/>
    </row>
    <row r="20" spans="1:13" ht="16.5" customHeight="1">
      <c r="A20" s="60"/>
      <c r="B20" s="85"/>
      <c r="C20" s="18"/>
      <c r="D20" s="83"/>
      <c r="E20" s="46" t="s">
        <v>44</v>
      </c>
      <c r="F20" s="25">
        <f t="shared" si="0"/>
        <v>2</v>
      </c>
      <c r="G20" s="43">
        <v>2</v>
      </c>
      <c r="H20" s="43"/>
      <c r="I20" s="43"/>
      <c r="J20" s="43"/>
      <c r="K20" s="43"/>
      <c r="L20" s="43"/>
      <c r="M20" s="112"/>
    </row>
    <row r="21" spans="1:13" ht="16.5" customHeight="1">
      <c r="A21" s="60"/>
      <c r="B21" s="85"/>
      <c r="C21" s="18"/>
      <c r="D21" s="83"/>
      <c r="E21" s="46" t="s">
        <v>1</v>
      </c>
      <c r="F21" s="25">
        <f t="shared" si="0"/>
        <v>0</v>
      </c>
      <c r="G21" s="43"/>
      <c r="H21" s="43"/>
      <c r="I21" s="43"/>
      <c r="J21" s="43"/>
      <c r="K21" s="43"/>
      <c r="L21" s="43"/>
      <c r="M21" s="112"/>
    </row>
    <row r="22" spans="1:13" ht="16.5" customHeight="1">
      <c r="A22" s="60"/>
      <c r="B22" s="85"/>
      <c r="C22" s="18"/>
      <c r="D22" s="83"/>
      <c r="E22" s="46" t="s">
        <v>45</v>
      </c>
      <c r="F22" s="25">
        <f t="shared" si="0"/>
        <v>2</v>
      </c>
      <c r="G22" s="45">
        <v>1</v>
      </c>
      <c r="H22" s="45">
        <v>1</v>
      </c>
      <c r="I22" s="45"/>
      <c r="J22" s="45"/>
      <c r="K22" s="45"/>
      <c r="L22" s="45"/>
      <c r="M22" s="112"/>
    </row>
    <row r="23" spans="1:13" ht="16.5" customHeight="1">
      <c r="A23" s="60"/>
      <c r="B23" s="85"/>
      <c r="C23" s="18"/>
      <c r="D23" s="83"/>
      <c r="E23" s="46" t="s">
        <v>7</v>
      </c>
      <c r="F23" s="25">
        <f t="shared" si="0"/>
        <v>0</v>
      </c>
      <c r="G23" s="45"/>
      <c r="H23" s="45"/>
      <c r="I23" s="45"/>
      <c r="J23" s="45"/>
      <c r="K23" s="45"/>
      <c r="L23" s="45"/>
      <c r="M23" s="112"/>
    </row>
    <row r="24" spans="1:13" ht="16.5" customHeight="1">
      <c r="A24" s="60"/>
      <c r="B24" s="85"/>
      <c r="C24" s="18"/>
      <c r="D24" s="108" t="s">
        <v>46</v>
      </c>
      <c r="E24" s="46" t="s">
        <v>9</v>
      </c>
      <c r="F24" s="25">
        <f t="shared" si="0"/>
        <v>12</v>
      </c>
      <c r="G24" s="45">
        <v>2</v>
      </c>
      <c r="H24" s="45">
        <v>2</v>
      </c>
      <c r="I24" s="45">
        <v>2</v>
      </c>
      <c r="J24" s="45">
        <v>2</v>
      </c>
      <c r="K24" s="45">
        <v>2</v>
      </c>
      <c r="L24" s="45">
        <v>2</v>
      </c>
      <c r="M24" s="67"/>
    </row>
    <row r="25" spans="1:13" ht="16.5" customHeight="1">
      <c r="A25" s="60"/>
      <c r="B25" s="85"/>
      <c r="C25" s="18"/>
      <c r="D25" s="109"/>
      <c r="E25" s="52" t="s">
        <v>47</v>
      </c>
      <c r="F25" s="25">
        <f t="shared" si="0"/>
        <v>4</v>
      </c>
      <c r="G25" s="45">
        <v>1</v>
      </c>
      <c r="H25" s="45">
        <v>1</v>
      </c>
      <c r="I25" s="45">
        <v>1</v>
      </c>
      <c r="J25" s="45">
        <v>1</v>
      </c>
      <c r="K25" s="45"/>
      <c r="L25" s="45"/>
      <c r="M25" s="51" t="s">
        <v>10</v>
      </c>
    </row>
    <row r="26" spans="1:13" ht="16.5" customHeight="1">
      <c r="A26" s="60"/>
      <c r="B26" s="85"/>
      <c r="C26" s="18"/>
      <c r="D26" s="104" t="s">
        <v>48</v>
      </c>
      <c r="E26" s="105"/>
      <c r="F26" s="25">
        <f t="shared" si="0"/>
        <v>4</v>
      </c>
      <c r="G26" s="45">
        <v>1</v>
      </c>
      <c r="H26" s="45">
        <v>1</v>
      </c>
      <c r="I26" s="45">
        <v>1</v>
      </c>
      <c r="J26" s="45">
        <v>1</v>
      </c>
      <c r="K26" s="45"/>
      <c r="L26" s="45"/>
      <c r="M26" s="51" t="s">
        <v>10</v>
      </c>
    </row>
    <row r="27" spans="1:13" ht="16.5" customHeight="1">
      <c r="A27" s="60"/>
      <c r="B27" s="85"/>
      <c r="C27" s="16"/>
      <c r="D27" s="73" t="s">
        <v>2</v>
      </c>
      <c r="E27" s="65"/>
      <c r="F27" s="10">
        <f aca="true" t="shared" si="1" ref="F27:L27">SUM(F6:F26)</f>
        <v>76</v>
      </c>
      <c r="G27" s="22">
        <f t="shared" si="1"/>
        <v>19</v>
      </c>
      <c r="H27" s="22">
        <f t="shared" si="1"/>
        <v>17</v>
      </c>
      <c r="I27" s="22">
        <f t="shared" si="1"/>
        <v>14</v>
      </c>
      <c r="J27" s="22">
        <f t="shared" si="1"/>
        <v>14</v>
      </c>
      <c r="K27" s="22">
        <f t="shared" si="1"/>
        <v>6</v>
      </c>
      <c r="L27" s="22">
        <f t="shared" si="1"/>
        <v>6</v>
      </c>
      <c r="M27" s="118"/>
    </row>
    <row r="28" spans="1:13" ht="16.5" customHeight="1">
      <c r="A28" s="60"/>
      <c r="B28" s="59" t="s">
        <v>49</v>
      </c>
      <c r="C28" s="27"/>
      <c r="D28" s="66" t="s">
        <v>50</v>
      </c>
      <c r="E28" s="58"/>
      <c r="F28" s="24">
        <f>G28+H28+I28+J28+K28+L28</f>
        <v>8</v>
      </c>
      <c r="G28" s="43">
        <v>4</v>
      </c>
      <c r="H28" s="43">
        <v>4</v>
      </c>
      <c r="I28" s="43"/>
      <c r="J28" s="43"/>
      <c r="K28" s="43"/>
      <c r="L28" s="43"/>
      <c r="M28" s="40" t="s">
        <v>51</v>
      </c>
    </row>
    <row r="29" spans="1:13" ht="16.5" customHeight="1">
      <c r="A29" s="60"/>
      <c r="B29" s="60"/>
      <c r="C29" s="7">
        <f>F32</f>
        <v>26</v>
      </c>
      <c r="D29" s="66" t="s">
        <v>52</v>
      </c>
      <c r="E29" s="58"/>
      <c r="F29" s="24">
        <f>G29+H29+I29+J29+K29+L29</f>
        <v>6</v>
      </c>
      <c r="G29" s="43">
        <v>3</v>
      </c>
      <c r="H29" s="43">
        <v>3</v>
      </c>
      <c r="I29" s="43"/>
      <c r="J29" s="43"/>
      <c r="K29" s="43"/>
      <c r="L29" s="43"/>
      <c r="M29" s="40" t="s">
        <v>51</v>
      </c>
    </row>
    <row r="30" spans="1:13" ht="16.5" customHeight="1">
      <c r="A30" s="60"/>
      <c r="B30" s="60"/>
      <c r="C30" s="7" t="s">
        <v>19</v>
      </c>
      <c r="D30" s="66" t="s">
        <v>53</v>
      </c>
      <c r="E30" s="58"/>
      <c r="F30" s="24">
        <f>G30+H30+I30+J30+K30+L30</f>
        <v>4</v>
      </c>
      <c r="G30" s="43"/>
      <c r="H30" s="43"/>
      <c r="I30" s="43">
        <v>2</v>
      </c>
      <c r="J30" s="43">
        <v>2</v>
      </c>
      <c r="K30" s="43"/>
      <c r="L30" s="43"/>
      <c r="M30" s="40" t="s">
        <v>51</v>
      </c>
    </row>
    <row r="31" spans="1:13" ht="16.5" customHeight="1">
      <c r="A31" s="60"/>
      <c r="B31" s="60"/>
      <c r="C31" s="39">
        <f>F32/192</f>
        <v>0.13541666666666666</v>
      </c>
      <c r="D31" s="66" t="s">
        <v>54</v>
      </c>
      <c r="E31" s="58"/>
      <c r="F31" s="24">
        <f>G31+H31+I31+J31+K31+L31</f>
        <v>8</v>
      </c>
      <c r="G31" s="43"/>
      <c r="H31" s="43"/>
      <c r="I31" s="43">
        <v>4</v>
      </c>
      <c r="J31" s="43">
        <v>4</v>
      </c>
      <c r="K31" s="43"/>
      <c r="L31" s="43"/>
      <c r="M31" s="40" t="s">
        <v>55</v>
      </c>
    </row>
    <row r="32" spans="1:13" ht="16.5" customHeight="1">
      <c r="A32" s="60"/>
      <c r="B32" s="86"/>
      <c r="C32" s="36"/>
      <c r="D32" s="73" t="s">
        <v>2</v>
      </c>
      <c r="E32" s="65"/>
      <c r="F32" s="10">
        <f aca="true" t="shared" si="2" ref="F32:L32">SUM(F28:F31)</f>
        <v>26</v>
      </c>
      <c r="G32" s="10">
        <f t="shared" si="2"/>
        <v>7</v>
      </c>
      <c r="H32" s="10">
        <f t="shared" si="2"/>
        <v>7</v>
      </c>
      <c r="I32" s="10">
        <f t="shared" si="2"/>
        <v>6</v>
      </c>
      <c r="J32" s="10">
        <f t="shared" si="2"/>
        <v>6</v>
      </c>
      <c r="K32" s="10">
        <f t="shared" si="2"/>
        <v>0</v>
      </c>
      <c r="L32" s="10">
        <f t="shared" si="2"/>
        <v>0</v>
      </c>
      <c r="M32" s="53" t="s">
        <v>56</v>
      </c>
    </row>
    <row r="33" spans="1:13" ht="16.5" customHeight="1">
      <c r="A33" s="86"/>
      <c r="B33" s="79" t="s">
        <v>57</v>
      </c>
      <c r="C33" s="80"/>
      <c r="D33" s="80"/>
      <c r="E33" s="81"/>
      <c r="F33" s="10">
        <f aca="true" t="shared" si="3" ref="F33:L33">F27+F32</f>
        <v>102</v>
      </c>
      <c r="G33" s="10">
        <f t="shared" si="3"/>
        <v>26</v>
      </c>
      <c r="H33" s="10">
        <f t="shared" si="3"/>
        <v>24</v>
      </c>
      <c r="I33" s="10">
        <f t="shared" si="3"/>
        <v>20</v>
      </c>
      <c r="J33" s="10">
        <f t="shared" si="3"/>
        <v>20</v>
      </c>
      <c r="K33" s="10">
        <f t="shared" si="3"/>
        <v>6</v>
      </c>
      <c r="L33" s="10">
        <f t="shared" si="3"/>
        <v>6</v>
      </c>
      <c r="M33" s="118"/>
    </row>
    <row r="34" spans="1:13" ht="16.5" customHeight="1">
      <c r="A34" s="68" t="s">
        <v>58</v>
      </c>
      <c r="B34" s="61" t="s">
        <v>59</v>
      </c>
      <c r="C34" s="18"/>
      <c r="D34" s="106" t="s">
        <v>60</v>
      </c>
      <c r="E34" s="107"/>
      <c r="F34" s="24">
        <f aca="true" t="shared" si="4" ref="F34:F39">G34+H34+I34+J34+K34+L34</f>
        <v>4</v>
      </c>
      <c r="G34" s="45"/>
      <c r="H34" s="45"/>
      <c r="I34" s="45"/>
      <c r="J34" s="45"/>
      <c r="K34" s="45">
        <v>2</v>
      </c>
      <c r="L34" s="45">
        <v>2</v>
      </c>
      <c r="M34" s="30" t="s">
        <v>61</v>
      </c>
    </row>
    <row r="35" spans="1:13" ht="16.5" customHeight="1">
      <c r="A35" s="69"/>
      <c r="B35" s="62"/>
      <c r="C35" s="18"/>
      <c r="D35" s="106" t="s">
        <v>62</v>
      </c>
      <c r="E35" s="107"/>
      <c r="F35" s="24">
        <f t="shared" si="4"/>
        <v>2</v>
      </c>
      <c r="G35" s="45"/>
      <c r="H35" s="45"/>
      <c r="I35" s="45"/>
      <c r="J35" s="45"/>
      <c r="K35" s="45">
        <v>1</v>
      </c>
      <c r="L35" s="45">
        <v>1</v>
      </c>
      <c r="M35" s="33" t="s">
        <v>55</v>
      </c>
    </row>
    <row r="36" spans="1:13" ht="16.5" customHeight="1">
      <c r="A36" s="69"/>
      <c r="B36" s="62"/>
      <c r="C36" s="18"/>
      <c r="D36" s="106" t="s">
        <v>63</v>
      </c>
      <c r="E36" s="107"/>
      <c r="F36" s="24">
        <f t="shared" si="4"/>
        <v>6</v>
      </c>
      <c r="G36" s="45">
        <v>3</v>
      </c>
      <c r="H36" s="45">
        <v>3</v>
      </c>
      <c r="I36" s="45"/>
      <c r="J36" s="45"/>
      <c r="K36" s="45"/>
      <c r="L36" s="45"/>
      <c r="M36" s="33" t="s">
        <v>55</v>
      </c>
    </row>
    <row r="37" spans="1:13" ht="16.5" customHeight="1">
      <c r="A37" s="69"/>
      <c r="B37" s="62"/>
      <c r="C37" s="8">
        <f>F40</f>
        <v>28</v>
      </c>
      <c r="D37" s="106" t="s">
        <v>64</v>
      </c>
      <c r="E37" s="107"/>
      <c r="F37" s="24">
        <f t="shared" si="4"/>
        <v>4</v>
      </c>
      <c r="G37" s="45">
        <v>2</v>
      </c>
      <c r="H37" s="45">
        <v>2</v>
      </c>
      <c r="I37" s="45"/>
      <c r="J37" s="45"/>
      <c r="K37" s="45"/>
      <c r="L37" s="45"/>
      <c r="M37" s="33" t="s">
        <v>55</v>
      </c>
    </row>
    <row r="38" spans="1:13" ht="16.5" customHeight="1">
      <c r="A38" s="69"/>
      <c r="B38" s="62"/>
      <c r="C38" s="6" t="s">
        <v>19</v>
      </c>
      <c r="D38" s="106" t="s">
        <v>65</v>
      </c>
      <c r="E38" s="114"/>
      <c r="F38" s="24">
        <f t="shared" si="4"/>
        <v>6</v>
      </c>
      <c r="G38" s="45"/>
      <c r="H38" s="45"/>
      <c r="I38" s="45"/>
      <c r="J38" s="45"/>
      <c r="K38" s="45">
        <v>3</v>
      </c>
      <c r="L38" s="45">
        <v>3</v>
      </c>
      <c r="M38" s="33" t="s">
        <v>55</v>
      </c>
    </row>
    <row r="39" spans="1:13" ht="16.5" customHeight="1">
      <c r="A39" s="69"/>
      <c r="B39" s="62"/>
      <c r="C39" s="32">
        <f>F40/192</f>
        <v>0.14583333333333334</v>
      </c>
      <c r="D39" s="106" t="s">
        <v>66</v>
      </c>
      <c r="E39" s="114"/>
      <c r="F39" s="24">
        <f t="shared" si="4"/>
        <v>6</v>
      </c>
      <c r="G39" s="45"/>
      <c r="H39" s="45"/>
      <c r="I39" s="45"/>
      <c r="J39" s="45"/>
      <c r="K39" s="45">
        <v>3</v>
      </c>
      <c r="L39" s="45">
        <v>3</v>
      </c>
      <c r="M39" s="33" t="s">
        <v>55</v>
      </c>
    </row>
    <row r="40" spans="1:13" ht="16.5" customHeight="1">
      <c r="A40" s="69"/>
      <c r="B40" s="63"/>
      <c r="C40" s="16"/>
      <c r="D40" s="73" t="s">
        <v>2</v>
      </c>
      <c r="E40" s="113"/>
      <c r="F40" s="10">
        <f aca="true" t="shared" si="5" ref="F40:L40">SUM(F34:F39)</f>
        <v>28</v>
      </c>
      <c r="G40" s="10">
        <f t="shared" si="5"/>
        <v>5</v>
      </c>
      <c r="H40" s="10">
        <f t="shared" si="5"/>
        <v>5</v>
      </c>
      <c r="I40" s="10">
        <f t="shared" si="5"/>
        <v>0</v>
      </c>
      <c r="J40" s="10">
        <f t="shared" si="5"/>
        <v>0</v>
      </c>
      <c r="K40" s="10">
        <f t="shared" si="5"/>
        <v>9</v>
      </c>
      <c r="L40" s="10">
        <f t="shared" si="5"/>
        <v>9</v>
      </c>
      <c r="M40" s="53" t="s">
        <v>67</v>
      </c>
    </row>
    <row r="41" spans="1:13" ht="16.5" customHeight="1">
      <c r="A41" s="69"/>
      <c r="B41" s="59" t="s">
        <v>68</v>
      </c>
      <c r="C41" s="18"/>
      <c r="D41" s="97" t="s">
        <v>23</v>
      </c>
      <c r="E41" s="55" t="s">
        <v>69</v>
      </c>
      <c r="F41" s="24">
        <f>G41+H41+I41+J41+K41+L41</f>
        <v>4</v>
      </c>
      <c r="G41" s="49"/>
      <c r="H41" s="49"/>
      <c r="I41" s="49"/>
      <c r="J41" s="49"/>
      <c r="K41" s="49">
        <v>2</v>
      </c>
      <c r="L41" s="49">
        <v>2</v>
      </c>
      <c r="M41" s="34"/>
    </row>
    <row r="42" spans="1:13" ht="16.5" customHeight="1">
      <c r="A42" s="69"/>
      <c r="B42" s="60"/>
      <c r="C42" s="18"/>
      <c r="D42" s="101"/>
      <c r="E42" s="119" t="s">
        <v>70</v>
      </c>
      <c r="F42" s="24">
        <f>G42+H42+I42+J42+K42+L42</f>
        <v>2</v>
      </c>
      <c r="G42" s="49"/>
      <c r="H42" s="49"/>
      <c r="I42" s="49"/>
      <c r="J42" s="49"/>
      <c r="K42" s="49">
        <v>1</v>
      </c>
      <c r="L42" s="49">
        <v>1</v>
      </c>
      <c r="M42" s="47"/>
    </row>
    <row r="43" spans="1:13" ht="16.5" customHeight="1">
      <c r="A43" s="69"/>
      <c r="B43" s="60"/>
      <c r="C43" s="18"/>
      <c r="D43" s="98"/>
      <c r="E43" s="7" t="s">
        <v>71</v>
      </c>
      <c r="F43" s="38">
        <f aca="true" t="shared" si="6" ref="F43:L43">SUM(F41:F42)</f>
        <v>6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si="6"/>
        <v>3</v>
      </c>
      <c r="L43" s="38">
        <f t="shared" si="6"/>
        <v>3</v>
      </c>
      <c r="M43" s="37" t="s">
        <v>72</v>
      </c>
    </row>
    <row r="44" spans="1:13" ht="16.5" customHeight="1">
      <c r="A44" s="69"/>
      <c r="B44" s="60"/>
      <c r="C44" s="18"/>
      <c r="D44" s="74" t="s">
        <v>73</v>
      </c>
      <c r="E44" s="48" t="s">
        <v>74</v>
      </c>
      <c r="F44" s="97">
        <f>G44+H44+I44+J44+K44+L44</f>
        <v>4</v>
      </c>
      <c r="G44" s="49"/>
      <c r="H44" s="49"/>
      <c r="I44" s="102">
        <v>2</v>
      </c>
      <c r="J44" s="102">
        <v>2</v>
      </c>
      <c r="K44" s="49"/>
      <c r="L44" s="49"/>
      <c r="M44" s="96" t="s">
        <v>75</v>
      </c>
    </row>
    <row r="45" spans="1:13" ht="16.5" customHeight="1">
      <c r="A45" s="69"/>
      <c r="B45" s="60"/>
      <c r="C45" s="18"/>
      <c r="D45" s="75"/>
      <c r="E45" s="48" t="s">
        <v>76</v>
      </c>
      <c r="F45" s="98"/>
      <c r="G45" s="49"/>
      <c r="H45" s="49"/>
      <c r="I45" s="120"/>
      <c r="J45" s="120"/>
      <c r="K45" s="49"/>
      <c r="L45" s="49"/>
      <c r="M45" s="120"/>
    </row>
    <row r="46" spans="1:13" ht="16.5" customHeight="1">
      <c r="A46" s="69"/>
      <c r="B46" s="60"/>
      <c r="C46" s="18"/>
      <c r="D46" s="75"/>
      <c r="E46" s="48" t="s">
        <v>77</v>
      </c>
      <c r="F46" s="97">
        <f>G46+H46+I46+J46+K46+L46</f>
        <v>4</v>
      </c>
      <c r="G46" s="49"/>
      <c r="H46" s="49"/>
      <c r="I46" s="102">
        <v>2</v>
      </c>
      <c r="J46" s="102">
        <v>2</v>
      </c>
      <c r="K46" s="49"/>
      <c r="L46" s="49"/>
      <c r="M46" s="96" t="s">
        <v>75</v>
      </c>
    </row>
    <row r="47" spans="1:13" ht="16.5" customHeight="1">
      <c r="A47" s="69"/>
      <c r="B47" s="60"/>
      <c r="C47" s="22"/>
      <c r="D47" s="75"/>
      <c r="E47" s="48" t="s">
        <v>78</v>
      </c>
      <c r="F47" s="98"/>
      <c r="G47" s="49"/>
      <c r="H47" s="49"/>
      <c r="I47" s="120"/>
      <c r="J47" s="120"/>
      <c r="K47" s="49"/>
      <c r="L47" s="49"/>
      <c r="M47" s="120"/>
    </row>
    <row r="48" spans="1:13" ht="16.5" customHeight="1">
      <c r="A48" s="69"/>
      <c r="B48" s="60"/>
      <c r="C48" s="22"/>
      <c r="D48" s="75"/>
      <c r="E48" s="48" t="s">
        <v>79</v>
      </c>
      <c r="F48" s="97">
        <f>G48+H48+I48+J48+K48+L48</f>
        <v>2</v>
      </c>
      <c r="G48" s="49"/>
      <c r="H48" s="49"/>
      <c r="I48" s="102">
        <v>1</v>
      </c>
      <c r="J48" s="102">
        <v>1</v>
      </c>
      <c r="K48" s="49"/>
      <c r="L48" s="49"/>
      <c r="M48" s="96" t="s">
        <v>75</v>
      </c>
    </row>
    <row r="49" spans="1:13" ht="16.5" customHeight="1">
      <c r="A49" s="69"/>
      <c r="B49" s="60"/>
      <c r="C49" s="22"/>
      <c r="D49" s="75"/>
      <c r="E49" s="48" t="s">
        <v>80</v>
      </c>
      <c r="F49" s="98"/>
      <c r="G49" s="49"/>
      <c r="H49" s="49"/>
      <c r="I49" s="103"/>
      <c r="J49" s="120"/>
      <c r="K49" s="49"/>
      <c r="L49" s="49"/>
      <c r="M49" s="120"/>
    </row>
    <row r="50" spans="1:13" ht="16.5" customHeight="1">
      <c r="A50" s="69"/>
      <c r="B50" s="60"/>
      <c r="C50" s="22"/>
      <c r="D50" s="75"/>
      <c r="E50" s="48" t="s">
        <v>81</v>
      </c>
      <c r="F50" s="97">
        <f>G50+H50+I50+J50+K50+L50</f>
        <v>2</v>
      </c>
      <c r="G50" s="49"/>
      <c r="H50" s="49"/>
      <c r="I50" s="49"/>
      <c r="J50" s="49"/>
      <c r="K50" s="102">
        <v>1</v>
      </c>
      <c r="L50" s="102">
        <v>1</v>
      </c>
      <c r="M50" s="96" t="s">
        <v>75</v>
      </c>
    </row>
    <row r="51" spans="1:13" ht="16.5" customHeight="1">
      <c r="A51" s="69"/>
      <c r="B51" s="60"/>
      <c r="C51" s="22"/>
      <c r="D51" s="75"/>
      <c r="E51" s="48" t="s">
        <v>82</v>
      </c>
      <c r="F51" s="98"/>
      <c r="G51" s="49"/>
      <c r="H51" s="49"/>
      <c r="I51" s="49"/>
      <c r="J51" s="49"/>
      <c r="K51" s="120"/>
      <c r="L51" s="120"/>
      <c r="M51" s="120"/>
    </row>
    <row r="52" spans="1:13" ht="16.5" customHeight="1">
      <c r="A52" s="69"/>
      <c r="B52" s="60"/>
      <c r="C52" s="22"/>
      <c r="D52" s="75"/>
      <c r="E52" s="48" t="s">
        <v>83</v>
      </c>
      <c r="F52" s="97">
        <f>G52+H52+I52+J52+K52+L52</f>
        <v>2</v>
      </c>
      <c r="G52" s="49"/>
      <c r="H52" s="49"/>
      <c r="I52" s="49"/>
      <c r="J52" s="49"/>
      <c r="K52" s="102">
        <v>1</v>
      </c>
      <c r="L52" s="102">
        <v>1</v>
      </c>
      <c r="M52" s="96" t="s">
        <v>75</v>
      </c>
    </row>
    <row r="53" spans="1:13" ht="16.5" customHeight="1">
      <c r="A53" s="69"/>
      <c r="B53" s="60"/>
      <c r="C53" s="22"/>
      <c r="D53" s="75"/>
      <c r="E53" s="48" t="s">
        <v>84</v>
      </c>
      <c r="F53" s="98"/>
      <c r="G53" s="49"/>
      <c r="H53" s="49"/>
      <c r="I53" s="49"/>
      <c r="J53" s="49"/>
      <c r="K53" s="120"/>
      <c r="L53" s="120"/>
      <c r="M53" s="120"/>
    </row>
    <row r="54" spans="1:13" ht="16.5" customHeight="1">
      <c r="A54" s="69"/>
      <c r="B54" s="60"/>
      <c r="C54" s="22"/>
      <c r="D54" s="76"/>
      <c r="E54" s="54" t="s">
        <v>71</v>
      </c>
      <c r="F54" s="38">
        <f aca="true" t="shared" si="7" ref="F54:L54">SUM(F44:F53)</f>
        <v>14</v>
      </c>
      <c r="G54" s="49">
        <f t="shared" si="7"/>
        <v>0</v>
      </c>
      <c r="H54" s="49">
        <f t="shared" si="7"/>
        <v>0</v>
      </c>
      <c r="I54" s="49">
        <f t="shared" si="7"/>
        <v>5</v>
      </c>
      <c r="J54" s="49">
        <f t="shared" si="7"/>
        <v>5</v>
      </c>
      <c r="K54" s="49">
        <f t="shared" si="7"/>
        <v>2</v>
      </c>
      <c r="L54" s="49">
        <f t="shared" si="7"/>
        <v>2</v>
      </c>
      <c r="M54" s="37" t="s">
        <v>85</v>
      </c>
    </row>
    <row r="55" spans="1:13" ht="16.5" customHeight="1">
      <c r="A55" s="69"/>
      <c r="B55" s="60"/>
      <c r="C55" s="22">
        <f>F67</f>
        <v>56</v>
      </c>
      <c r="D55" s="74" t="s">
        <v>86</v>
      </c>
      <c r="E55" s="44" t="s">
        <v>87</v>
      </c>
      <c r="F55" s="24">
        <f>G55+H55+I55+J55+K55+L55</f>
        <v>2</v>
      </c>
      <c r="G55" s="49"/>
      <c r="H55" s="49">
        <v>2</v>
      </c>
      <c r="I55" s="49"/>
      <c r="J55" s="49"/>
      <c r="K55" s="49"/>
      <c r="L55" s="49"/>
      <c r="M55" s="37"/>
    </row>
    <row r="56" spans="1:13" ht="16.5" customHeight="1">
      <c r="A56" s="69"/>
      <c r="B56" s="60"/>
      <c r="C56" s="18" t="s">
        <v>19</v>
      </c>
      <c r="D56" s="75"/>
      <c r="E56" s="48" t="s">
        <v>88</v>
      </c>
      <c r="F56" s="24">
        <f>G56+H56+I56+J56+K56+L56</f>
        <v>4</v>
      </c>
      <c r="G56" s="49"/>
      <c r="H56" s="49"/>
      <c r="I56" s="49">
        <v>2</v>
      </c>
      <c r="J56" s="49">
        <v>2</v>
      </c>
      <c r="K56" s="49"/>
      <c r="L56" s="49"/>
      <c r="M56" s="34"/>
    </row>
    <row r="57" spans="1:13" ht="16.5" customHeight="1">
      <c r="A57" s="69"/>
      <c r="B57" s="60"/>
      <c r="C57" s="32">
        <f>F67/192</f>
        <v>0.2916666666666667</v>
      </c>
      <c r="D57" s="75"/>
      <c r="E57" s="48" t="s">
        <v>89</v>
      </c>
      <c r="F57" s="97">
        <f>G57+H57+I57+J57+K57+L57</f>
        <v>4</v>
      </c>
      <c r="G57" s="49"/>
      <c r="H57" s="49"/>
      <c r="I57" s="102">
        <v>2</v>
      </c>
      <c r="J57" s="102">
        <v>2</v>
      </c>
      <c r="K57" s="49"/>
      <c r="L57" s="49"/>
      <c r="M57" s="96" t="s">
        <v>75</v>
      </c>
    </row>
    <row r="58" spans="1:13" ht="16.5" customHeight="1">
      <c r="A58" s="69"/>
      <c r="B58" s="60"/>
      <c r="C58" s="20"/>
      <c r="D58" s="75"/>
      <c r="E58" s="48" t="s">
        <v>90</v>
      </c>
      <c r="F58" s="98"/>
      <c r="G58" s="49"/>
      <c r="H58" s="49"/>
      <c r="I58" s="120"/>
      <c r="J58" s="120"/>
      <c r="K58" s="49"/>
      <c r="L58" s="49"/>
      <c r="M58" s="120"/>
    </row>
    <row r="59" spans="1:13" ht="16.5" customHeight="1">
      <c r="A59" s="69"/>
      <c r="B59" s="60"/>
      <c r="C59" s="20"/>
      <c r="D59" s="75"/>
      <c r="E59" s="48" t="s">
        <v>12</v>
      </c>
      <c r="F59" s="24">
        <f>G59+H59+I59+J59+K59+L59</f>
        <v>4</v>
      </c>
      <c r="G59" s="45"/>
      <c r="H59" s="45"/>
      <c r="I59" s="45">
        <v>2</v>
      </c>
      <c r="J59" s="45">
        <v>2</v>
      </c>
      <c r="K59" s="45"/>
      <c r="L59" s="45"/>
      <c r="M59" s="121"/>
    </row>
    <row r="60" spans="1:13" ht="16.5" customHeight="1">
      <c r="A60" s="69"/>
      <c r="B60" s="60"/>
      <c r="C60" s="18"/>
      <c r="D60" s="75"/>
      <c r="E60" s="48" t="s">
        <v>91</v>
      </c>
      <c r="F60" s="24">
        <f>G60+H60+I60+J60+K60+L60</f>
        <v>6</v>
      </c>
      <c r="G60" s="49"/>
      <c r="H60" s="49"/>
      <c r="I60" s="49"/>
      <c r="J60" s="49"/>
      <c r="K60" s="49">
        <v>3</v>
      </c>
      <c r="L60" s="49">
        <v>3</v>
      </c>
      <c r="M60" s="35"/>
    </row>
    <row r="61" spans="1:13" ht="16.5" customHeight="1">
      <c r="A61" s="69"/>
      <c r="B61" s="60"/>
      <c r="C61" s="21"/>
      <c r="D61" s="75"/>
      <c r="E61" s="48" t="s">
        <v>92</v>
      </c>
      <c r="F61" s="24">
        <f>G61+H61+I61+J61+K61+L61</f>
        <v>6</v>
      </c>
      <c r="G61" s="49"/>
      <c r="H61" s="49"/>
      <c r="I61" s="49"/>
      <c r="J61" s="49"/>
      <c r="K61" s="49">
        <v>3</v>
      </c>
      <c r="L61" s="49">
        <v>3</v>
      </c>
      <c r="M61" s="35"/>
    </row>
    <row r="62" spans="1:13" ht="16.5" customHeight="1">
      <c r="A62" s="69"/>
      <c r="B62" s="60"/>
      <c r="C62" s="21"/>
      <c r="D62" s="75"/>
      <c r="E62" s="48" t="s">
        <v>93</v>
      </c>
      <c r="F62" s="97">
        <f>G62+H62+I62+J62+K62+L62</f>
        <v>6</v>
      </c>
      <c r="G62" s="49"/>
      <c r="H62" s="49"/>
      <c r="I62" s="49"/>
      <c r="J62" s="49"/>
      <c r="K62" s="102">
        <v>3</v>
      </c>
      <c r="L62" s="102">
        <v>3</v>
      </c>
      <c r="M62" s="96" t="s">
        <v>75</v>
      </c>
    </row>
    <row r="63" spans="1:13" ht="16.5" customHeight="1">
      <c r="A63" s="69"/>
      <c r="B63" s="60"/>
      <c r="C63" s="21"/>
      <c r="D63" s="75"/>
      <c r="E63" s="48" t="s">
        <v>94</v>
      </c>
      <c r="F63" s="98"/>
      <c r="G63" s="49"/>
      <c r="H63" s="49"/>
      <c r="I63" s="49"/>
      <c r="J63" s="49"/>
      <c r="K63" s="120"/>
      <c r="L63" s="120"/>
      <c r="M63" s="120"/>
    </row>
    <row r="64" spans="1:13" ht="16.5" customHeight="1">
      <c r="A64" s="69"/>
      <c r="B64" s="60"/>
      <c r="C64" s="21"/>
      <c r="D64" s="75"/>
      <c r="E64" s="48" t="s">
        <v>95</v>
      </c>
      <c r="F64" s="97">
        <f>G64+H64+I64+J64+K64+L64</f>
        <v>4</v>
      </c>
      <c r="G64" s="49"/>
      <c r="H64" s="49"/>
      <c r="I64" s="49"/>
      <c r="J64" s="49"/>
      <c r="K64" s="102">
        <v>2</v>
      </c>
      <c r="L64" s="102">
        <v>2</v>
      </c>
      <c r="M64" s="96" t="s">
        <v>75</v>
      </c>
    </row>
    <row r="65" spans="1:13" ht="16.5" customHeight="1">
      <c r="A65" s="69"/>
      <c r="B65" s="60"/>
      <c r="C65" s="21"/>
      <c r="D65" s="75"/>
      <c r="E65" s="48" t="s">
        <v>96</v>
      </c>
      <c r="F65" s="98"/>
      <c r="G65" s="49"/>
      <c r="H65" s="49"/>
      <c r="I65" s="49"/>
      <c r="J65" s="49"/>
      <c r="K65" s="120"/>
      <c r="L65" s="120"/>
      <c r="M65" s="120"/>
    </row>
    <row r="66" spans="1:13" ht="16.5" customHeight="1">
      <c r="A66" s="69"/>
      <c r="B66" s="60"/>
      <c r="C66" s="21"/>
      <c r="D66" s="76"/>
      <c r="E66" s="54" t="s">
        <v>71</v>
      </c>
      <c r="F66" s="38">
        <f aca="true" t="shared" si="8" ref="F66:L66">SUM(F55:F65)</f>
        <v>36</v>
      </c>
      <c r="G66" s="38">
        <f t="shared" si="8"/>
        <v>0</v>
      </c>
      <c r="H66" s="38">
        <f t="shared" si="8"/>
        <v>2</v>
      </c>
      <c r="I66" s="38">
        <f t="shared" si="8"/>
        <v>6</v>
      </c>
      <c r="J66" s="38">
        <f t="shared" si="8"/>
        <v>6</v>
      </c>
      <c r="K66" s="38">
        <f t="shared" si="8"/>
        <v>11</v>
      </c>
      <c r="L66" s="38">
        <f t="shared" si="8"/>
        <v>11</v>
      </c>
      <c r="M66" s="37" t="s">
        <v>97</v>
      </c>
    </row>
    <row r="67" spans="1:13" ht="16.5" customHeight="1">
      <c r="A67" s="69"/>
      <c r="B67" s="60"/>
      <c r="C67" s="19"/>
      <c r="D67" s="73" t="s">
        <v>71</v>
      </c>
      <c r="E67" s="65"/>
      <c r="F67" s="10">
        <f aca="true" t="shared" si="9" ref="F67:L67">F43+F54+F66</f>
        <v>56</v>
      </c>
      <c r="G67" s="10">
        <f t="shared" si="9"/>
        <v>0</v>
      </c>
      <c r="H67" s="10">
        <f t="shared" si="9"/>
        <v>2</v>
      </c>
      <c r="I67" s="10">
        <f t="shared" si="9"/>
        <v>11</v>
      </c>
      <c r="J67" s="10">
        <f t="shared" si="9"/>
        <v>11</v>
      </c>
      <c r="K67" s="10">
        <f t="shared" si="9"/>
        <v>16</v>
      </c>
      <c r="L67" s="10">
        <f t="shared" si="9"/>
        <v>16</v>
      </c>
      <c r="M67" s="37" t="s">
        <v>98</v>
      </c>
    </row>
    <row r="68" spans="1:13" ht="19.5" customHeight="1">
      <c r="A68" s="70"/>
      <c r="B68" s="79" t="s">
        <v>99</v>
      </c>
      <c r="C68" s="80"/>
      <c r="D68" s="80"/>
      <c r="E68" s="81"/>
      <c r="F68" s="10">
        <f aca="true" t="shared" si="10" ref="F68:L68">F40+F67</f>
        <v>84</v>
      </c>
      <c r="G68" s="10">
        <f t="shared" si="10"/>
        <v>5</v>
      </c>
      <c r="H68" s="10">
        <f t="shared" si="10"/>
        <v>7</v>
      </c>
      <c r="I68" s="10">
        <f t="shared" si="10"/>
        <v>11</v>
      </c>
      <c r="J68" s="10">
        <f t="shared" si="10"/>
        <v>11</v>
      </c>
      <c r="K68" s="10">
        <f t="shared" si="10"/>
        <v>25</v>
      </c>
      <c r="L68" s="10">
        <f t="shared" si="10"/>
        <v>25</v>
      </c>
      <c r="M68" s="31"/>
    </row>
    <row r="69" spans="1:13" ht="22.5" customHeight="1">
      <c r="A69" s="73" t="s">
        <v>100</v>
      </c>
      <c r="B69" s="64"/>
      <c r="C69" s="64"/>
      <c r="D69" s="64"/>
      <c r="E69" s="65"/>
      <c r="F69" s="10">
        <f aca="true" t="shared" si="11" ref="F69:L69">F33+F68</f>
        <v>186</v>
      </c>
      <c r="G69" s="10">
        <f t="shared" si="11"/>
        <v>31</v>
      </c>
      <c r="H69" s="10">
        <f t="shared" si="11"/>
        <v>31</v>
      </c>
      <c r="I69" s="10">
        <f t="shared" si="11"/>
        <v>31</v>
      </c>
      <c r="J69" s="10">
        <f t="shared" si="11"/>
        <v>31</v>
      </c>
      <c r="K69" s="10">
        <f t="shared" si="11"/>
        <v>31</v>
      </c>
      <c r="L69" s="10">
        <f t="shared" si="11"/>
        <v>31</v>
      </c>
      <c r="M69" s="51" t="s">
        <v>101</v>
      </c>
    </row>
    <row r="70" spans="1:13" ht="16.5" customHeight="1">
      <c r="A70" s="115" t="s">
        <v>102</v>
      </c>
      <c r="B70" s="116"/>
      <c r="C70" s="116"/>
      <c r="D70" s="116"/>
      <c r="E70" s="117"/>
      <c r="F70" s="24">
        <f>G70+H70+I70+J70+K70+L70</f>
        <v>6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56" t="s">
        <v>103</v>
      </c>
    </row>
    <row r="71" spans="1:13" ht="19.5" customHeight="1">
      <c r="A71" s="77" t="s">
        <v>104</v>
      </c>
      <c r="B71" s="77" t="s">
        <v>105</v>
      </c>
      <c r="C71" s="77">
        <f>SUM(F71:F72)</f>
        <v>18</v>
      </c>
      <c r="D71" s="71" t="s">
        <v>106</v>
      </c>
      <c r="E71" s="72"/>
      <c r="F71" s="24">
        <f>G71+H71+I71+J71+K71+L71</f>
        <v>6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9">
        <v>1</v>
      </c>
      <c r="M71" s="51" t="s">
        <v>11</v>
      </c>
    </row>
    <row r="72" spans="1:13" ht="19.5" customHeight="1">
      <c r="A72" s="78"/>
      <c r="B72" s="78"/>
      <c r="C72" s="78"/>
      <c r="D72" s="71" t="s">
        <v>107</v>
      </c>
      <c r="E72" s="72"/>
      <c r="F72" s="24">
        <f>G72+H72+I72+J72+K72+L72</f>
        <v>12</v>
      </c>
      <c r="G72" s="11">
        <v>2</v>
      </c>
      <c r="H72" s="11">
        <v>2</v>
      </c>
      <c r="I72" s="11">
        <v>2</v>
      </c>
      <c r="J72" s="11">
        <v>2</v>
      </c>
      <c r="K72" s="11">
        <v>2</v>
      </c>
      <c r="L72" s="9">
        <v>2</v>
      </c>
      <c r="M72" s="51" t="s">
        <v>11</v>
      </c>
    </row>
    <row r="73" spans="1:13" ht="16.5" customHeight="1">
      <c r="A73" s="79" t="s">
        <v>108</v>
      </c>
      <c r="B73" s="80"/>
      <c r="C73" s="80"/>
      <c r="D73" s="80"/>
      <c r="E73" s="81"/>
      <c r="F73" s="11">
        <f aca="true" t="shared" si="12" ref="F73:L73">F69+F70+F71+F72</f>
        <v>210</v>
      </c>
      <c r="G73" s="11">
        <f t="shared" si="12"/>
        <v>35</v>
      </c>
      <c r="H73" s="11">
        <f t="shared" si="12"/>
        <v>35</v>
      </c>
      <c r="I73" s="11">
        <f t="shared" si="12"/>
        <v>35</v>
      </c>
      <c r="J73" s="11">
        <f t="shared" si="12"/>
        <v>35</v>
      </c>
      <c r="K73" s="11">
        <f t="shared" si="12"/>
        <v>35</v>
      </c>
      <c r="L73" s="11">
        <f t="shared" si="12"/>
        <v>35</v>
      </c>
      <c r="M73" s="57"/>
    </row>
    <row r="74" spans="1:13" ht="19.5">
      <c r="A74" s="12"/>
      <c r="B74" s="12"/>
      <c r="C74" s="12"/>
      <c r="D74" s="13"/>
      <c r="E74" s="14"/>
      <c r="F74" s="13"/>
      <c r="G74" s="13"/>
      <c r="H74" s="13"/>
      <c r="I74" s="13"/>
      <c r="J74" s="13"/>
      <c r="K74" s="13"/>
      <c r="L74" s="13"/>
      <c r="M74" s="13"/>
    </row>
    <row r="75" spans="1:12" ht="19.5">
      <c r="A75" s="42" t="s">
        <v>109</v>
      </c>
      <c r="B75" s="41"/>
      <c r="D75" s="41"/>
      <c r="E75" s="15" t="s">
        <v>110</v>
      </c>
      <c r="G75" s="23"/>
      <c r="H75" s="42" t="s">
        <v>111</v>
      </c>
      <c r="L75" s="8" t="s">
        <v>112</v>
      </c>
    </row>
  </sheetData>
  <mergeCells count="87">
    <mergeCell ref="I48:I49"/>
    <mergeCell ref="D55:D66"/>
    <mergeCell ref="A71:A72"/>
    <mergeCell ref="B71:B72"/>
    <mergeCell ref="C71:C72"/>
    <mergeCell ref="A70:E70"/>
    <mergeCell ref="F62:F63"/>
    <mergeCell ref="A73:E73"/>
    <mergeCell ref="B68:E68"/>
    <mergeCell ref="A34:A68"/>
    <mergeCell ref="D71:E71"/>
    <mergeCell ref="D72:E72"/>
    <mergeCell ref="D35:E35"/>
    <mergeCell ref="D36:E36"/>
    <mergeCell ref="D38:E38"/>
    <mergeCell ref="D40:E40"/>
    <mergeCell ref="D39:E39"/>
    <mergeCell ref="M18:M23"/>
    <mergeCell ref="A69:E69"/>
    <mergeCell ref="D31:E31"/>
    <mergeCell ref="D34:E34"/>
    <mergeCell ref="D37:E37"/>
    <mergeCell ref="B33:E33"/>
    <mergeCell ref="B41:B67"/>
    <mergeCell ref="B34:B40"/>
    <mergeCell ref="D32:E32"/>
    <mergeCell ref="K50:K51"/>
    <mergeCell ref="M6:M7"/>
    <mergeCell ref="M9:M11"/>
    <mergeCell ref="M12:M14"/>
    <mergeCell ref="M15:M17"/>
    <mergeCell ref="D15:D17"/>
    <mergeCell ref="D29:E29"/>
    <mergeCell ref="B6:B27"/>
    <mergeCell ref="D9:D11"/>
    <mergeCell ref="D12:D14"/>
    <mergeCell ref="D28:E28"/>
    <mergeCell ref="D27:E27"/>
    <mergeCell ref="B28:B32"/>
    <mergeCell ref="G3:L3"/>
    <mergeCell ref="G4:H4"/>
    <mergeCell ref="I4:J4"/>
    <mergeCell ref="K4:L4"/>
    <mergeCell ref="C3:F4"/>
    <mergeCell ref="D5:E5"/>
    <mergeCell ref="D67:E67"/>
    <mergeCell ref="A3:B4"/>
    <mergeCell ref="A6:A33"/>
    <mergeCell ref="D30:E30"/>
    <mergeCell ref="D6:D7"/>
    <mergeCell ref="D18:D23"/>
    <mergeCell ref="D24:D25"/>
    <mergeCell ref="D26:E26"/>
    <mergeCell ref="A5:B5"/>
    <mergeCell ref="M44:M45"/>
    <mergeCell ref="F52:F53"/>
    <mergeCell ref="K52:K53"/>
    <mergeCell ref="L52:L53"/>
    <mergeCell ref="I44:I45"/>
    <mergeCell ref="J44:J45"/>
    <mergeCell ref="F44:F45"/>
    <mergeCell ref="M48:M49"/>
    <mergeCell ref="F50:F51"/>
    <mergeCell ref="A1:M1"/>
    <mergeCell ref="M3:M5"/>
    <mergeCell ref="D41:D43"/>
    <mergeCell ref="D44:D54"/>
    <mergeCell ref="F46:F47"/>
    <mergeCell ref="I46:I47"/>
    <mergeCell ref="J46:J47"/>
    <mergeCell ref="M46:M47"/>
    <mergeCell ref="F48:F49"/>
    <mergeCell ref="J48:J49"/>
    <mergeCell ref="L50:L51"/>
    <mergeCell ref="M50:M51"/>
    <mergeCell ref="M52:M53"/>
    <mergeCell ref="F57:F58"/>
    <mergeCell ref="I57:I58"/>
    <mergeCell ref="J57:J58"/>
    <mergeCell ref="M57:M58"/>
    <mergeCell ref="K62:K63"/>
    <mergeCell ref="L62:L63"/>
    <mergeCell ref="M62:M63"/>
    <mergeCell ref="F64:F65"/>
    <mergeCell ref="K64:K65"/>
    <mergeCell ref="L64:L65"/>
    <mergeCell ref="M64:M65"/>
  </mergeCells>
  <printOptions horizontalCentered="1"/>
  <pageMargins left="0.4724409448818898" right="0.4724409448818898" top="0.5905511811023623" bottom="0.3937007874015748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</dc:creator>
  <cp:keywords/>
  <dc:description/>
  <cp:lastModifiedBy>s11</cp:lastModifiedBy>
  <cp:lastPrinted>2009-01-15T05:31:59Z</cp:lastPrinted>
  <dcterms:created xsi:type="dcterms:W3CDTF">2003-09-01T10:15:48Z</dcterms:created>
  <dcterms:modified xsi:type="dcterms:W3CDTF">2009-06-16T09:57:06Z</dcterms:modified>
  <cp:category/>
  <cp:version/>
  <cp:contentType/>
  <cp:contentStatus/>
</cp:coreProperties>
</file>